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930" yWindow="0" windowWidth="28620" windowHeight="12495"/>
  </bookViews>
  <sheets>
    <sheet name="Pontuação C. V." sheetId="4" r:id="rId1"/>
  </sheets>
  <definedNames>
    <definedName name="_xlnm.Print_Area" localSheetId="0">'Pontuação C. V.'!$F$1:$K$31</definedName>
    <definedName name="TítuloDaColuna1">#REF!</definedName>
  </definedNames>
  <calcPr calcId="162913"/>
</workbook>
</file>

<file path=xl/calcChain.xml><?xml version="1.0" encoding="utf-8"?>
<calcChain xmlns="http://schemas.openxmlformats.org/spreadsheetml/2006/main">
  <c r="K30" i="4" l="1"/>
  <c r="K29" i="4"/>
  <c r="K28" i="4"/>
  <c r="K27" i="4"/>
  <c r="K26" i="4"/>
  <c r="K25" i="4"/>
  <c r="K24" i="4"/>
  <c r="K23" i="4" s="1"/>
  <c r="K22" i="4"/>
  <c r="K21" i="4"/>
  <c r="K20" i="4"/>
  <c r="K19" i="4"/>
  <c r="K18" i="4" s="1"/>
  <c r="K17" i="4"/>
  <c r="K16" i="4"/>
  <c r="K15" i="4"/>
  <c r="K14" i="4"/>
  <c r="K13" i="4" s="1"/>
  <c r="K12" i="4"/>
  <c r="K11" i="4"/>
  <c r="K10" i="4"/>
  <c r="K9" i="4" s="1"/>
  <c r="K8" i="4"/>
  <c r="K7" i="4" s="1"/>
  <c r="K31" i="4" l="1"/>
</calcChain>
</file>

<file path=xl/sharedStrings.xml><?xml version="1.0" encoding="utf-8"?>
<sst xmlns="http://schemas.openxmlformats.org/spreadsheetml/2006/main" count="54" uniqueCount="46">
  <si>
    <t>CANDIDATO:</t>
  </si>
  <si>
    <t>AVALIAÇÃO DAS ATIVIDADES</t>
  </si>
  <si>
    <t>PONTUAÇÃO DO CURRÍCULO LATTES</t>
  </si>
  <si>
    <t>ITEM</t>
  </si>
  <si>
    <t xml:space="preserve">TABELA DE PONTUAÇÃO </t>
  </si>
  <si>
    <t>PONTOS</t>
  </si>
  <si>
    <t>FORMAÇÃO ACADÊMICA - Até 1,0 ponto</t>
  </si>
  <si>
    <t>QTDE.</t>
  </si>
  <si>
    <t>1.1 Especialização</t>
  </si>
  <si>
    <t>Especialização</t>
  </si>
  <si>
    <t>ATUAÇÃO PROFISSIONAL - Até 2,0 pontos</t>
  </si>
  <si>
    <t>2.1 Docência - nível superior</t>
  </si>
  <si>
    <t>por ano</t>
  </si>
  <si>
    <t>2.2 Anotação de Responsabilidade Técnica na área</t>
  </si>
  <si>
    <t>por atividade</t>
  </si>
  <si>
    <t>2.3 Outras atividades profissionais na área (só serão computadas após a data de colação de grau)</t>
  </si>
  <si>
    <t>FORMAÇÃO COMPLEMENTAR – Até 2,5 pontos</t>
  </si>
  <si>
    <t>3.1 Participação em projetos de pesquisa, extensão, participação em projetos de Iniciação Científica</t>
  </si>
  <si>
    <t>por semestre</t>
  </si>
  <si>
    <t>3.2 Estágios extracurriculares, curso de atualização</t>
  </si>
  <si>
    <t>3.3 Monitoria</t>
  </si>
  <si>
    <t>por evento</t>
  </si>
  <si>
    <t>por disciplina</t>
  </si>
  <si>
    <t>DADOS COMPLEMENTARES (participação em eventos) – Até 1,0 ponto</t>
  </si>
  <si>
    <t>4.1 Local</t>
  </si>
  <si>
    <t>4.2 Regional</t>
  </si>
  <si>
    <t>4.3 Nacional</t>
  </si>
  <si>
    <t>4.4 Internacional</t>
  </si>
  <si>
    <t>PRODUÇÃO CIENTÍFICA, TECNOLÓGICA E ARTÍSTICA/CULTURAL – Até 3,5 pontos</t>
  </si>
  <si>
    <t>5.1 Livro</t>
  </si>
  <si>
    <t>por livro</t>
  </si>
  <si>
    <t xml:space="preserve">5.2 Trabalhos científicos publicados em revistas e periódicos especializados com Qualis em Engenharias III </t>
  </si>
  <si>
    <t>por publicação</t>
  </si>
  <si>
    <t>5.3 Trabalhos científicos publicados em revistas e periódicos especializados – sem Qualis</t>
  </si>
  <si>
    <t>5.4 Capítulos de livro publicado</t>
  </si>
  <si>
    <t>por capítulo</t>
  </si>
  <si>
    <t>5.5 Artigos completos publicados em eventos científicos</t>
  </si>
  <si>
    <t>por artigo</t>
  </si>
  <si>
    <t>5.6 Resumos expandidos publicados em eventos científicos e/ou Resumos publicados em eventos científicos</t>
  </si>
  <si>
    <t>por resumo</t>
  </si>
  <si>
    <t xml:space="preserve">5.7 Prêmio em evento científico  </t>
  </si>
  <si>
    <t>por prêmio</t>
  </si>
  <si>
    <t>NOTA FINAL DA AVALIAÇÃO DO CURRÍCULO</t>
  </si>
  <si>
    <r>
      <t>3.4 Disciplinas cursadas em programas de pós-graduação (</t>
    </r>
    <r>
      <rPr>
        <i/>
        <sz val="10"/>
        <color rgb="FF000000"/>
        <rFont val="Arial"/>
        <family val="2"/>
      </rPr>
      <t>stricto sensu</t>
    </r>
    <r>
      <rPr>
        <sz val="10"/>
        <color rgb="FF000000"/>
        <rFont val="Arial"/>
        <family val="2"/>
      </rPr>
      <t>)</t>
    </r>
  </si>
  <si>
    <t xml:space="preserve">Programa de Pós-graduação em Engenharia de Produção
Universidade Estadual de Maringá
Processo de Seleção -  Semestre 1/2020 - Não Regular </t>
  </si>
  <si>
    <t xml:space="preserve">Edital 000/2020-PGP Anexo III                         
E-mail: sec-dep@uem.br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</si>
</sst>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* #,##0.00_);_(* \(#,##0.00\);_(* &quot;-&quot;??_);_(@_)"/>
    <numFmt numFmtId="166" formatCode="&quot;R$&quot;\ #,##0.00"/>
  </numFmts>
  <fonts count="25">
    <font>
      <sz val="11"/>
      <color theme="1" tint="0.24994659260841701"/>
      <name val="Euphemia"/>
      <family val="2"/>
      <scheme val="minor"/>
    </font>
    <font>
      <sz val="11"/>
      <color theme="1"/>
      <name val="Euphemia"/>
      <family val="2"/>
      <scheme val="minor"/>
    </font>
    <font>
      <sz val="36"/>
      <color theme="4" tint="-0.499984740745262"/>
      <name val="Century Gothic"/>
      <family val="2"/>
      <scheme val="major"/>
    </font>
    <font>
      <sz val="14"/>
      <color theme="4"/>
      <name val="Century Gothic"/>
      <family val="2"/>
      <scheme val="major"/>
    </font>
    <font>
      <sz val="11"/>
      <color theme="1" tint="0.24994659260841701"/>
      <name val="Euphemia"/>
      <family val="2"/>
      <scheme val="minor"/>
    </font>
    <font>
      <i/>
      <sz val="11"/>
      <color theme="1" tint="0.34998626667073579"/>
      <name val="Century Gothic"/>
      <family val="2"/>
      <scheme val="major"/>
    </font>
    <font>
      <b/>
      <sz val="11"/>
      <color theme="3"/>
      <name val="Euphemia"/>
      <family val="2"/>
      <scheme val="minor"/>
    </font>
    <font>
      <sz val="11"/>
      <color rgb="FF006100"/>
      <name val="Euphemia"/>
      <family val="2"/>
      <scheme val="minor"/>
    </font>
    <font>
      <sz val="11"/>
      <color rgb="FF9C0006"/>
      <name val="Euphemia"/>
      <family val="2"/>
      <scheme val="minor"/>
    </font>
    <font>
      <sz val="11"/>
      <color rgb="FF9C5700"/>
      <name val="Euphemia"/>
      <family val="2"/>
      <scheme val="minor"/>
    </font>
    <font>
      <sz val="11"/>
      <color rgb="FF3F3F76"/>
      <name val="Euphemia"/>
      <family val="2"/>
      <scheme val="minor"/>
    </font>
    <font>
      <b/>
      <sz val="11"/>
      <color rgb="FF3F3F3F"/>
      <name val="Euphemia"/>
      <family val="2"/>
      <scheme val="minor"/>
    </font>
    <font>
      <b/>
      <sz val="11"/>
      <color rgb="FFFA7D00"/>
      <name val="Euphemia"/>
      <family val="2"/>
      <scheme val="minor"/>
    </font>
    <font>
      <sz val="11"/>
      <color rgb="FFFA7D00"/>
      <name val="Euphemia"/>
      <family val="2"/>
      <scheme val="minor"/>
    </font>
    <font>
      <b/>
      <sz val="11"/>
      <color theme="0"/>
      <name val="Euphemia"/>
      <family val="2"/>
      <scheme val="minor"/>
    </font>
    <font>
      <sz val="11"/>
      <color rgb="FFFF0000"/>
      <name val="Euphemia"/>
      <family val="2"/>
      <scheme val="minor"/>
    </font>
    <font>
      <i/>
      <sz val="11"/>
      <color rgb="FF7F7F7F"/>
      <name val="Euphemia"/>
      <family val="2"/>
      <scheme val="minor"/>
    </font>
    <font>
      <b/>
      <sz val="11"/>
      <color theme="1"/>
      <name val="Euphemia"/>
      <family val="2"/>
      <scheme val="minor"/>
    </font>
    <font>
      <sz val="11"/>
      <color theme="0"/>
      <name val="Euphemia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 tint="0.24994659260841701"/>
      <name val="Euphemia"/>
      <scheme val="minor"/>
    </font>
    <font>
      <sz val="11"/>
      <color rgb="FF0070C0"/>
      <name val="Euphemia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9D08E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B050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>
      <alignment vertical="center" wrapText="1"/>
    </xf>
    <xf numFmtId="0" fontId="5" fillId="0" borderId="0" applyNumberFormat="0" applyFill="0" applyProtection="0">
      <alignment vertical="center"/>
    </xf>
    <xf numFmtId="0" fontId="3" fillId="0" borderId="0" applyNumberFormat="0" applyFill="0" applyProtection="0"/>
    <xf numFmtId="0" fontId="18" fillId="2" borderId="0">
      <alignment horizontal="center" vertical="center" wrapText="1"/>
    </xf>
    <xf numFmtId="166" fontId="4" fillId="0" borderId="0" applyFont="0" applyFill="0" applyBorder="0" applyProtection="0">
      <alignment horizontal="right" vertical="center" indent="1"/>
    </xf>
    <xf numFmtId="166" fontId="4" fillId="0" borderId="0" applyFont="0" applyFill="0" applyBorder="0" applyProtection="0">
      <alignment horizontal="right" vertical="center"/>
    </xf>
    <xf numFmtId="0" fontId="2" fillId="0" borderId="1" applyNumberFormat="0" applyFill="0" applyProtection="0">
      <alignment vertical="center"/>
    </xf>
    <xf numFmtId="14" fontId="4" fillId="0" borderId="0" applyFont="0" applyFill="0" applyBorder="0">
      <alignment horizontal="left" vertical="center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2" applyNumberFormat="0" applyFill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3" applyNumberFormat="0" applyAlignment="0" applyProtection="0"/>
    <xf numFmtId="0" fontId="11" fillId="7" borderId="4" applyNumberFormat="0" applyAlignment="0" applyProtection="0"/>
    <xf numFmtId="0" fontId="12" fillId="7" borderId="3" applyNumberFormat="0" applyAlignment="0" applyProtection="0"/>
    <xf numFmtId="0" fontId="13" fillId="0" borderId="5" applyNumberFormat="0" applyFill="0" applyAlignment="0" applyProtection="0"/>
    <xf numFmtId="0" fontId="14" fillId="8" borderId="6" applyNumberFormat="0" applyAlignment="0" applyProtection="0"/>
    <xf numFmtId="0" fontId="15" fillId="0" borderId="0" applyNumberFormat="0" applyFill="0" applyBorder="0" applyAlignment="0" applyProtection="0"/>
    <xf numFmtId="0" fontId="4" fillId="9" borderId="7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42">
    <xf numFmtId="0" fontId="0" fillId="0" borderId="0" xfId="0">
      <alignment vertical="center" wrapText="1"/>
    </xf>
    <xf numFmtId="0" fontId="19" fillId="34" borderId="11" xfId="0" applyFont="1" applyFill="1" applyBorder="1" applyAlignment="1" applyProtection="1">
      <alignment horizontal="center" vertical="center"/>
    </xf>
    <xf numFmtId="0" fontId="19" fillId="34" borderId="12" xfId="0" applyFont="1" applyFill="1" applyBorder="1" applyAlignment="1" applyProtection="1">
      <alignment horizontal="center" vertical="center"/>
    </xf>
    <xf numFmtId="0" fontId="19" fillId="34" borderId="13" xfId="0" applyFont="1" applyFill="1" applyBorder="1" applyAlignment="1" applyProtection="1">
      <alignment horizontal="center" vertical="center"/>
    </xf>
    <xf numFmtId="0" fontId="19" fillId="0" borderId="14" xfId="0" applyFont="1" applyFill="1" applyBorder="1" applyAlignment="1" applyProtection="1">
      <alignment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vertical="center" wrapText="1"/>
    </xf>
    <xf numFmtId="2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35" borderId="14" xfId="0" applyFont="1" applyFill="1" applyBorder="1" applyAlignment="1" applyProtection="1">
      <alignment vertical="center" wrapText="1"/>
    </xf>
    <xf numFmtId="0" fontId="19" fillId="35" borderId="9" xfId="0" applyFont="1" applyFill="1" applyBorder="1" applyAlignment="1" applyProtection="1">
      <alignment horizontal="center" vertical="center" wrapText="1"/>
    </xf>
    <xf numFmtId="0" fontId="19" fillId="35" borderId="10" xfId="0" applyFont="1" applyFill="1" applyBorder="1" applyAlignment="1" applyProtection="1">
      <alignment horizontal="center" vertical="center" wrapText="1"/>
    </xf>
    <xf numFmtId="0" fontId="19" fillId="36" borderId="14" xfId="0" applyFont="1" applyFill="1" applyBorder="1" applyAlignment="1" applyProtection="1">
      <alignment horizontal="center" vertical="center" wrapText="1"/>
    </xf>
    <xf numFmtId="2" fontId="19" fillId="35" borderId="14" xfId="0" applyNumberFormat="1" applyFont="1" applyFill="1" applyBorder="1" applyAlignment="1" applyProtection="1">
      <alignment horizontal="center" vertical="center" wrapText="1"/>
    </xf>
    <xf numFmtId="0" fontId="20" fillId="0" borderId="11" xfId="0" applyFont="1" applyFill="1" applyBorder="1" applyAlignment="1" applyProtection="1">
      <alignment vertical="center" wrapText="1"/>
    </xf>
    <xf numFmtId="0" fontId="20" fillId="0" borderId="13" xfId="0" applyFont="1" applyFill="1" applyBorder="1" applyAlignment="1" applyProtection="1">
      <alignment horizontal="left" vertical="center" wrapText="1"/>
    </xf>
    <xf numFmtId="0" fontId="20" fillId="0" borderId="13" xfId="0" applyFont="1" applyFill="1" applyBorder="1" applyAlignment="1" applyProtection="1">
      <alignment horizontal="center" vertical="center" wrapText="1"/>
      <protection locked="0"/>
    </xf>
    <xf numFmtId="2" fontId="20" fillId="0" borderId="14" xfId="0" applyNumberFormat="1" applyFont="1" applyFill="1" applyBorder="1" applyAlignment="1" applyProtection="1">
      <alignment horizontal="center" vertical="center" wrapText="1"/>
    </xf>
    <xf numFmtId="0" fontId="19" fillId="35" borderId="14" xfId="0" applyFont="1" applyFill="1" applyBorder="1" applyAlignment="1" applyProtection="1">
      <alignment vertical="center" wrapText="1"/>
    </xf>
    <xf numFmtId="0" fontId="19" fillId="35" borderId="15" xfId="0" applyFont="1" applyFill="1" applyBorder="1" applyAlignment="1" applyProtection="1">
      <alignment vertical="center" wrapText="1"/>
    </xf>
    <xf numFmtId="0" fontId="19" fillId="36" borderId="14" xfId="0" applyFont="1" applyFill="1" applyBorder="1" applyAlignment="1" applyProtection="1">
      <alignment vertical="center" wrapText="1"/>
    </xf>
    <xf numFmtId="0" fontId="20" fillId="0" borderId="14" xfId="0" applyFont="1" applyFill="1" applyBorder="1" applyAlignment="1" applyProtection="1">
      <alignment vertical="center" wrapText="1"/>
    </xf>
    <xf numFmtId="0" fontId="20" fillId="0" borderId="14" xfId="0" applyFont="1" applyFill="1" applyBorder="1" applyAlignment="1" applyProtection="1">
      <alignment horizontal="left" vertical="center" wrapText="1"/>
    </xf>
    <xf numFmtId="0" fontId="20" fillId="0" borderId="14" xfId="0" applyFont="1" applyFill="1" applyBorder="1" applyAlignment="1" applyProtection="1">
      <alignment horizontal="center" vertical="center" wrapText="1"/>
      <protection locked="0"/>
    </xf>
    <xf numFmtId="0" fontId="19" fillId="35" borderId="11" xfId="0" applyFont="1" applyFill="1" applyBorder="1" applyAlignment="1" applyProtection="1">
      <alignment horizontal="left" vertical="center" wrapText="1"/>
    </xf>
    <xf numFmtId="0" fontId="19" fillId="35" borderId="12" xfId="0" applyFont="1" applyFill="1" applyBorder="1" applyAlignment="1" applyProtection="1">
      <alignment horizontal="left" vertical="center" wrapText="1"/>
    </xf>
    <xf numFmtId="0" fontId="22" fillId="35" borderId="11" xfId="0" applyFont="1" applyFill="1" applyBorder="1" applyAlignment="1" applyProtection="1">
      <alignment horizontal="left" vertical="center" wrapText="1"/>
    </xf>
    <xf numFmtId="0" fontId="22" fillId="35" borderId="12" xfId="0" applyFont="1" applyFill="1" applyBorder="1" applyAlignment="1" applyProtection="1">
      <alignment horizontal="left" vertical="center" wrapText="1"/>
    </xf>
    <xf numFmtId="0" fontId="19" fillId="34" borderId="11" xfId="0" applyFont="1" applyFill="1" applyBorder="1" applyAlignment="1" applyProtection="1">
      <alignment horizontal="right" vertical="center" wrapText="1"/>
    </xf>
    <xf numFmtId="0" fontId="19" fillId="34" borderId="12" xfId="0" applyFont="1" applyFill="1" applyBorder="1" applyAlignment="1" applyProtection="1">
      <alignment horizontal="right" vertical="center" wrapText="1"/>
    </xf>
    <xf numFmtId="0" fontId="19" fillId="34" borderId="13" xfId="0" applyFont="1" applyFill="1" applyBorder="1" applyAlignment="1" applyProtection="1">
      <alignment horizontal="right" vertical="center" wrapText="1"/>
    </xf>
    <xf numFmtId="2" fontId="19" fillId="34" borderId="14" xfId="8" applyNumberFormat="1" applyFont="1" applyFill="1" applyBorder="1" applyAlignment="1" applyProtection="1">
      <alignment horizontal="center" vertical="center" wrapText="1"/>
    </xf>
    <xf numFmtId="2" fontId="20" fillId="0" borderId="14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9" fillId="0" borderId="12" xfId="0" applyFont="1" applyFill="1" applyBorder="1" applyAlignment="1" applyProtection="1">
      <alignment horizontal="center" vertical="center"/>
    </xf>
    <xf numFmtId="0" fontId="19" fillId="0" borderId="13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</xf>
    <xf numFmtId="0" fontId="23" fillId="0" borderId="16" xfId="0" applyFont="1" applyBorder="1" applyAlignment="1" applyProtection="1">
      <alignment horizontal="left" vertical="center" wrapText="1"/>
    </xf>
    <xf numFmtId="0" fontId="19" fillId="0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 wrapText="1"/>
    </xf>
  </cellXfs>
  <cellStyles count="48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Data" xfId="7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4" builtinId="4" customBuiltin="1"/>
    <cellStyle name="Moeda [0]" xfId="5" builtinId="7" customBuiltin="1"/>
    <cellStyle name="Neutra" xfId="14" builtinId="28" customBuiltin="1"/>
    <cellStyle name="Normal" xfId="0" builtinId="0" customBuiltin="1"/>
    <cellStyle name="Nota" xfId="21" builtinId="10" customBuiltin="1"/>
    <cellStyle name="Porcentagem" xfId="10" builtinId="5" customBuiltin="1"/>
    <cellStyle name="Saída" xfId="16" builtinId="21" customBuiltin="1"/>
    <cellStyle name="Separador de milhares [0]" xfId="9" builtinId="6" customBuiltin="1"/>
    <cellStyle name="Texto de Aviso" xfId="20" builtinId="11" customBuiltin="1"/>
    <cellStyle name="Texto Explicativo" xfId="22" builtinId="53" customBuiltin="1"/>
    <cellStyle name="Título" xfId="6" builtinId="15" customBuiltin="1"/>
    <cellStyle name="Título 1" xfId="1" builtinId="16" customBuiltin="1"/>
    <cellStyle name="Título 2" xfId="3" builtinId="17" customBuiltin="1"/>
    <cellStyle name="Título 3" xfId="11" builtinId="18" customBuiltin="1"/>
    <cellStyle name="Título 4" xfId="2" builtinId="19" customBuiltin="1"/>
    <cellStyle name="Total" xfId="23" builtinId="25" customBuiltin="1"/>
    <cellStyle name="Vírgula" xfId="8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4</xdr:row>
      <xdr:rowOff>0</xdr:rowOff>
    </xdr:from>
    <xdr:to>
      <xdr:col>9</xdr:col>
      <xdr:colOff>352425</xdr:colOff>
      <xdr:row>6</xdr:row>
      <xdr:rowOff>19050</xdr:rowOff>
    </xdr:to>
    <xdr:sp macro="" textlink="">
      <xdr:nvSpPr>
        <xdr:cNvPr id="2" name="Seta para baixo 1" hidden="1"/>
        <xdr:cNvSpPr/>
      </xdr:nvSpPr>
      <xdr:spPr>
        <a:xfrm>
          <a:off x="8782050" y="542925"/>
          <a:ext cx="238125" cy="381000"/>
        </a:xfrm>
        <a:prstGeom prst="downArrow">
          <a:avLst/>
        </a:prstGeom>
        <a:solidFill>
          <a:srgbClr val="C00000"/>
        </a:solidFill>
        <a:ln w="12700" cap="flat" cmpd="sng" algn="ctr">
          <a:solidFill>
            <a:srgbClr val="C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t-BR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209550</xdr:colOff>
      <xdr:row>3</xdr:row>
      <xdr:rowOff>47625</xdr:rowOff>
    </xdr:from>
    <xdr:to>
      <xdr:col>9</xdr:col>
      <xdr:colOff>447675</xdr:colOff>
      <xdr:row>5</xdr:row>
      <xdr:rowOff>142875</xdr:rowOff>
    </xdr:to>
    <xdr:sp macro="" textlink="">
      <xdr:nvSpPr>
        <xdr:cNvPr id="3" name="Seta para baixo 1"/>
        <xdr:cNvSpPr/>
      </xdr:nvSpPr>
      <xdr:spPr>
        <a:xfrm>
          <a:off x="8743950" y="1190625"/>
          <a:ext cx="238125" cy="561975"/>
        </a:xfrm>
        <a:prstGeom prst="down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redit card use log">
      <a:dk1>
        <a:srgbClr val="000000"/>
      </a:dk1>
      <a:lt1>
        <a:srgbClr val="FFFFFF"/>
      </a:lt1>
      <a:dk2>
        <a:srgbClr val="163748"/>
      </a:dk2>
      <a:lt2>
        <a:srgbClr val="40B4AB"/>
      </a:lt2>
      <a:accent1>
        <a:srgbClr val="1A805B"/>
      </a:accent1>
      <a:accent2>
        <a:srgbClr val="99BC44"/>
      </a:accent2>
      <a:accent3>
        <a:srgbClr val="FEC93B"/>
      </a:accent3>
      <a:accent4>
        <a:srgbClr val="EA6848"/>
      </a:accent4>
      <a:accent5>
        <a:srgbClr val="E53E3C"/>
      </a:accent5>
      <a:accent6>
        <a:srgbClr val="6A1F28"/>
      </a:accent6>
      <a:hlink>
        <a:srgbClr val="E53E3C"/>
      </a:hlink>
      <a:folHlink>
        <a:srgbClr val="6A1F28"/>
      </a:folHlink>
    </a:clrScheme>
    <a:fontScheme name="Credit card use log">
      <a:majorFont>
        <a:latin typeface="Century Gothic"/>
        <a:ea typeface=""/>
        <a:cs typeface=""/>
      </a:majorFont>
      <a:minorFont>
        <a:latin typeface="Euphem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K31"/>
  <sheetViews>
    <sheetView showGridLines="0" tabSelected="1" workbookViewId="0">
      <selection activeCell="F3" sqref="F3:K3"/>
    </sheetView>
  </sheetViews>
  <sheetFormatPr defaultRowHeight="14.25"/>
  <cols>
    <col min="6" max="6" width="6.75" customWidth="1"/>
    <col min="7" max="7" width="42.25" customWidth="1"/>
  </cols>
  <sheetData>
    <row r="1" spans="6:11" ht="60.75" customHeight="1">
      <c r="F1" s="34" t="s">
        <v>44</v>
      </c>
      <c r="G1" s="34"/>
      <c r="I1" s="41" t="s">
        <v>45</v>
      </c>
      <c r="J1" s="41"/>
      <c r="K1" s="41"/>
    </row>
    <row r="2" spans="6:11" s="35" customFormat="1" ht="15" customHeight="1">
      <c r="F2" s="39" t="s">
        <v>0</v>
      </c>
      <c r="G2" s="39"/>
      <c r="H2" s="39"/>
      <c r="I2" s="39"/>
      <c r="J2" s="39"/>
      <c r="K2" s="39"/>
    </row>
    <row r="3" spans="6:11">
      <c r="F3" s="40"/>
      <c r="G3" s="40"/>
      <c r="H3" s="40"/>
      <c r="I3" s="40"/>
      <c r="J3" s="40"/>
      <c r="K3" s="40"/>
    </row>
    <row r="4" spans="6:11" ht="17.25" customHeight="1">
      <c r="F4" s="38" t="s">
        <v>1</v>
      </c>
      <c r="G4" s="36"/>
      <c r="H4" s="36"/>
      <c r="I4" s="36"/>
      <c r="J4" s="36"/>
      <c r="K4" s="37"/>
    </row>
    <row r="5" spans="6:11" ht="19.5" customHeight="1">
      <c r="F5" s="1" t="s">
        <v>2</v>
      </c>
      <c r="G5" s="2"/>
      <c r="H5" s="2"/>
      <c r="I5" s="2"/>
      <c r="J5" s="2"/>
      <c r="K5" s="3"/>
    </row>
    <row r="6" spans="6:11">
      <c r="F6" s="4" t="s">
        <v>3</v>
      </c>
      <c r="G6" s="5" t="s">
        <v>4</v>
      </c>
      <c r="H6" s="6"/>
      <c r="I6" s="6"/>
      <c r="J6" s="7"/>
      <c r="K6" s="8" t="s">
        <v>5</v>
      </c>
    </row>
    <row r="7" spans="6:11">
      <c r="F7" s="9">
        <v>1</v>
      </c>
      <c r="G7" s="10" t="s">
        <v>6</v>
      </c>
      <c r="H7" s="11" t="s">
        <v>5</v>
      </c>
      <c r="I7" s="12"/>
      <c r="J7" s="13" t="s">
        <v>7</v>
      </c>
      <c r="K7" s="14">
        <f>IF(SUM(K8)&lt;=1,SUM(K8),1)</f>
        <v>0</v>
      </c>
    </row>
    <row r="8" spans="6:11" ht="25.5">
      <c r="F8" s="9"/>
      <c r="G8" s="15" t="s">
        <v>8</v>
      </c>
      <c r="H8" s="33">
        <v>1</v>
      </c>
      <c r="I8" s="16" t="s">
        <v>9</v>
      </c>
      <c r="J8" s="17"/>
      <c r="K8" s="18">
        <f>J8*H8</f>
        <v>0</v>
      </c>
    </row>
    <row r="9" spans="6:11">
      <c r="F9" s="9">
        <v>2</v>
      </c>
      <c r="G9" s="19" t="s">
        <v>10</v>
      </c>
      <c r="H9" s="20"/>
      <c r="I9" s="20"/>
      <c r="J9" s="21"/>
      <c r="K9" s="14">
        <f>IF(SUM(K10:K12)&lt;=2,SUM(K10:K12),2)</f>
        <v>0</v>
      </c>
    </row>
    <row r="10" spans="6:11">
      <c r="F10" s="9"/>
      <c r="G10" s="22" t="s">
        <v>11</v>
      </c>
      <c r="H10" s="33">
        <v>0.3</v>
      </c>
      <c r="I10" s="23" t="s">
        <v>12</v>
      </c>
      <c r="J10" s="24"/>
      <c r="K10" s="18">
        <f>J10*H10</f>
        <v>0</v>
      </c>
    </row>
    <row r="11" spans="6:11" ht="25.5">
      <c r="F11" s="9"/>
      <c r="G11" s="22" t="s">
        <v>13</v>
      </c>
      <c r="H11" s="33">
        <v>0.05</v>
      </c>
      <c r="I11" s="23" t="s">
        <v>14</v>
      </c>
      <c r="J11" s="24"/>
      <c r="K11" s="18">
        <f t="shared" ref="K11:K12" si="0">J11*H11</f>
        <v>0</v>
      </c>
    </row>
    <row r="12" spans="6:11" ht="25.5">
      <c r="F12" s="9"/>
      <c r="G12" s="22" t="s">
        <v>15</v>
      </c>
      <c r="H12" s="33">
        <v>0.3</v>
      </c>
      <c r="I12" s="23" t="s">
        <v>12</v>
      </c>
      <c r="J12" s="24"/>
      <c r="K12" s="18">
        <f t="shared" si="0"/>
        <v>0</v>
      </c>
    </row>
    <row r="13" spans="6:11">
      <c r="F13" s="9">
        <v>3</v>
      </c>
      <c r="G13" s="19" t="s">
        <v>16</v>
      </c>
      <c r="H13" s="19"/>
      <c r="I13" s="19"/>
      <c r="J13" s="21"/>
      <c r="K13" s="14">
        <f>IF(SUM(K14:K17)&lt;=2.5,SUM(K14:K17),2.5)</f>
        <v>0</v>
      </c>
    </row>
    <row r="14" spans="6:11" ht="25.5">
      <c r="F14" s="9"/>
      <c r="G14" s="22" t="s">
        <v>17</v>
      </c>
      <c r="H14" s="18">
        <v>0.5</v>
      </c>
      <c r="I14" s="23" t="s">
        <v>18</v>
      </c>
      <c r="J14" s="24"/>
      <c r="K14" s="18">
        <f>H14*J14</f>
        <v>0</v>
      </c>
    </row>
    <row r="15" spans="6:11" ht="25.5">
      <c r="F15" s="9"/>
      <c r="G15" s="22" t="s">
        <v>19</v>
      </c>
      <c r="H15" s="18">
        <v>0.2</v>
      </c>
      <c r="I15" s="23" t="s">
        <v>14</v>
      </c>
      <c r="J15" s="24"/>
      <c r="K15" s="18">
        <f t="shared" ref="K15:K17" si="1">H15*J15</f>
        <v>0</v>
      </c>
    </row>
    <row r="16" spans="6:11">
      <c r="F16" s="9"/>
      <c r="G16" s="22" t="s">
        <v>20</v>
      </c>
      <c r="H16" s="18">
        <v>0.2</v>
      </c>
      <c r="I16" s="23" t="s">
        <v>21</v>
      </c>
      <c r="J16" s="24"/>
      <c r="K16" s="18">
        <f t="shared" si="1"/>
        <v>0</v>
      </c>
    </row>
    <row r="17" spans="6:11" ht="25.5">
      <c r="F17" s="9"/>
      <c r="G17" s="22" t="s">
        <v>43</v>
      </c>
      <c r="H17" s="18">
        <v>0.2</v>
      </c>
      <c r="I17" s="23" t="s">
        <v>22</v>
      </c>
      <c r="J17" s="24"/>
      <c r="K17" s="18">
        <f t="shared" si="1"/>
        <v>0</v>
      </c>
    </row>
    <row r="18" spans="6:11">
      <c r="F18" s="9">
        <v>4</v>
      </c>
      <c r="G18" s="25" t="s">
        <v>23</v>
      </c>
      <c r="H18" s="26"/>
      <c r="I18" s="26"/>
      <c r="J18" s="21"/>
      <c r="K18" s="14">
        <f>IF(SUM(K19:K22)&lt;=1,SUM(K19:K22),1)</f>
        <v>0</v>
      </c>
    </row>
    <row r="19" spans="6:11">
      <c r="F19" s="9"/>
      <c r="G19" s="22" t="s">
        <v>24</v>
      </c>
      <c r="H19" s="18">
        <v>0.1</v>
      </c>
      <c r="I19" s="23" t="s">
        <v>21</v>
      </c>
      <c r="J19" s="24"/>
      <c r="K19" s="18">
        <f>J19*H19</f>
        <v>0</v>
      </c>
    </row>
    <row r="20" spans="6:11">
      <c r="F20" s="9"/>
      <c r="G20" s="22" t="s">
        <v>25</v>
      </c>
      <c r="H20" s="18">
        <v>0.15</v>
      </c>
      <c r="I20" s="23" t="s">
        <v>21</v>
      </c>
      <c r="J20" s="24"/>
      <c r="K20" s="18">
        <f t="shared" ref="K20:K21" si="2">J20*H20</f>
        <v>0</v>
      </c>
    </row>
    <row r="21" spans="6:11">
      <c r="F21" s="9"/>
      <c r="G21" s="22" t="s">
        <v>26</v>
      </c>
      <c r="H21" s="18">
        <v>0.2</v>
      </c>
      <c r="I21" s="23" t="s">
        <v>21</v>
      </c>
      <c r="J21" s="24"/>
      <c r="K21" s="18">
        <f t="shared" si="2"/>
        <v>0</v>
      </c>
    </row>
    <row r="22" spans="6:11">
      <c r="F22" s="9"/>
      <c r="G22" s="22" t="s">
        <v>27</v>
      </c>
      <c r="H22" s="18">
        <v>0.3</v>
      </c>
      <c r="I22" s="23" t="s">
        <v>21</v>
      </c>
      <c r="J22" s="24"/>
      <c r="K22" s="18">
        <f>J22*H21</f>
        <v>0</v>
      </c>
    </row>
    <row r="23" spans="6:11">
      <c r="F23" s="9">
        <v>5</v>
      </c>
      <c r="G23" s="27" t="s">
        <v>28</v>
      </c>
      <c r="H23" s="28"/>
      <c r="I23" s="28"/>
      <c r="J23" s="21"/>
      <c r="K23" s="14">
        <f>IF(SUM(K24:K30)&lt;=3.5,SUM(K24:K30),3.5)</f>
        <v>0</v>
      </c>
    </row>
    <row r="24" spans="6:11">
      <c r="F24" s="9"/>
      <c r="G24" s="22" t="s">
        <v>29</v>
      </c>
      <c r="H24" s="18">
        <v>0.5</v>
      </c>
      <c r="I24" s="23" t="s">
        <v>30</v>
      </c>
      <c r="J24" s="24"/>
      <c r="K24" s="18">
        <f>J24*H24</f>
        <v>0</v>
      </c>
    </row>
    <row r="25" spans="6:11" ht="38.25">
      <c r="F25" s="9"/>
      <c r="G25" s="22" t="s">
        <v>31</v>
      </c>
      <c r="H25" s="18">
        <v>1</v>
      </c>
      <c r="I25" s="23" t="s">
        <v>32</v>
      </c>
      <c r="J25" s="24"/>
      <c r="K25" s="18">
        <f t="shared" ref="K25:K30" si="3">J25*H25</f>
        <v>0</v>
      </c>
    </row>
    <row r="26" spans="6:11" ht="25.5">
      <c r="F26" s="9"/>
      <c r="G26" s="22" t="s">
        <v>33</v>
      </c>
      <c r="H26" s="18">
        <v>0.3</v>
      </c>
      <c r="I26" s="23" t="s">
        <v>32</v>
      </c>
      <c r="J26" s="24"/>
      <c r="K26" s="18">
        <f t="shared" si="3"/>
        <v>0</v>
      </c>
    </row>
    <row r="27" spans="6:11" ht="25.5">
      <c r="F27" s="9"/>
      <c r="G27" s="22" t="s">
        <v>34</v>
      </c>
      <c r="H27" s="18">
        <v>0.3</v>
      </c>
      <c r="I27" s="23" t="s">
        <v>35</v>
      </c>
      <c r="J27" s="24"/>
      <c r="K27" s="18">
        <f t="shared" si="3"/>
        <v>0</v>
      </c>
    </row>
    <row r="28" spans="6:11" ht="25.5">
      <c r="F28" s="9"/>
      <c r="G28" s="22" t="s">
        <v>36</v>
      </c>
      <c r="H28" s="18">
        <v>0.3</v>
      </c>
      <c r="I28" s="23" t="s">
        <v>37</v>
      </c>
      <c r="J28" s="24"/>
      <c r="K28" s="18">
        <f t="shared" si="3"/>
        <v>0</v>
      </c>
    </row>
    <row r="29" spans="6:11" ht="38.25">
      <c r="F29" s="9"/>
      <c r="G29" s="22" t="s">
        <v>38</v>
      </c>
      <c r="H29" s="18">
        <v>0.2</v>
      </c>
      <c r="I29" s="23" t="s">
        <v>39</v>
      </c>
      <c r="J29" s="24"/>
      <c r="K29" s="18">
        <f t="shared" si="3"/>
        <v>0</v>
      </c>
    </row>
    <row r="30" spans="6:11">
      <c r="F30" s="9"/>
      <c r="G30" s="22" t="s">
        <v>40</v>
      </c>
      <c r="H30" s="18">
        <v>0.7</v>
      </c>
      <c r="I30" s="23" t="s">
        <v>41</v>
      </c>
      <c r="J30" s="24"/>
      <c r="K30" s="18">
        <f t="shared" si="3"/>
        <v>0</v>
      </c>
    </row>
    <row r="31" spans="6:11">
      <c r="F31" s="29" t="s">
        <v>42</v>
      </c>
      <c r="G31" s="30"/>
      <c r="H31" s="30"/>
      <c r="I31" s="30"/>
      <c r="J31" s="31"/>
      <c r="K31" s="32">
        <f>SUM(K23,K18,K13,K9,K7)</f>
        <v>0</v>
      </c>
    </row>
  </sheetData>
  <sheetProtection algorithmName="SHA-512" hashValue="rpP4FJP8Q27wQ4PrD4v6hKtuDMjPgOCBjT6pq68SliTwoiJQQ96lqrVo375ZvNpNwSM6ojUl7wLS0jojMeAHpQ==" saltValue="yUp60qzy6gC2j5yJAy3TkA==" spinCount="100000" sheet="1" objects="1" scenarios="1" selectLockedCells="1"/>
  <protectedRanges>
    <protectedRange algorithmName="SHA-512" hashValue="eZkDh/5knVQLRc8Dr3IQczaWBzy1sPEXDnaz/SX1362P8fSPOD8tPFnsQTWyoSka5enBX9WR43303AnzQbUN6Q==" saltValue="34tJrJU7jGhkntV6F01BtA==" spinCount="100000" sqref="H8 H10:H12 H14:H17 H19:H22 H24:H30 K7:K31" name="Intervalo1_1"/>
  </protectedRanges>
  <mergeCells count="18">
    <mergeCell ref="F1:G1"/>
    <mergeCell ref="I1:K1"/>
    <mergeCell ref="F4:K4"/>
    <mergeCell ref="F31:J31"/>
    <mergeCell ref="F3:K3"/>
    <mergeCell ref="F2:K2"/>
    <mergeCell ref="F13:F17"/>
    <mergeCell ref="G13:I13"/>
    <mergeCell ref="F18:F22"/>
    <mergeCell ref="G18:I18"/>
    <mergeCell ref="F23:F30"/>
    <mergeCell ref="G23:I23"/>
    <mergeCell ref="F5:K5"/>
    <mergeCell ref="G6:I6"/>
    <mergeCell ref="F7:F8"/>
    <mergeCell ref="H7:I7"/>
    <mergeCell ref="F9:F12"/>
    <mergeCell ref="G9:I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Pontuação C. V.</vt:lpstr>
      <vt:lpstr>'Pontuação C. V.'!Area_de_impressao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2018-06-29T10:01:04Z</dcterms:created>
  <dcterms:modified xsi:type="dcterms:W3CDTF">2020-01-27T12:02:03Z</dcterms:modified>
</cp:coreProperties>
</file>